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vira\Desktop\прачка 2025\"/>
    </mc:Choice>
  </mc:AlternateContent>
  <bookViews>
    <workbookView xWindow="0" yWindow="0" windowWidth="28800" windowHeight="12000"/>
  </bookViews>
  <sheets>
    <sheet name="Лист1" sheetId="1" r:id="rId1"/>
  </sheets>
  <definedNames>
    <definedName name="_xlnm.Print_Area" localSheetId="0">Лист1!$A$1:$D$75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4" i="1" l="1"/>
  <c r="D68" i="1"/>
  <c r="D66" i="1"/>
  <c r="D58" i="1"/>
  <c r="D50" i="1"/>
  <c r="D54" i="1"/>
  <c r="D64" i="1"/>
  <c r="D60" i="1"/>
  <c r="D48" i="1"/>
  <c r="D46" i="1"/>
  <c r="D38" i="1"/>
  <c r="D31" i="1"/>
  <c r="D23" i="1"/>
  <c r="D43" i="1"/>
  <c r="D36" i="1"/>
  <c r="D33" i="1"/>
  <c r="D25" i="1"/>
  <c r="D24" i="1"/>
</calcChain>
</file>

<file path=xl/sharedStrings.xml><?xml version="1.0" encoding="utf-8"?>
<sst xmlns="http://schemas.openxmlformats.org/spreadsheetml/2006/main" count="122" uniqueCount="54">
  <si>
    <t>Объект: КГУ "Центр социальных услуг Сенім"</t>
  </si>
  <si>
    <t>расположенного по адресу ул. Лебедева 31, Бостандыкского района, города Алматы, РК.</t>
  </si>
  <si>
    <t>Присутствовали:</t>
  </si>
  <si>
    <t>Должность ФИО</t>
  </si>
  <si>
    <t>Предлогаемые виды работ:</t>
  </si>
  <si>
    <t>№ п/п</t>
  </si>
  <si>
    <t>Наименование работ</t>
  </si>
  <si>
    <t xml:space="preserve">ед. изм. </t>
  </si>
  <si>
    <t>кол-во</t>
  </si>
  <si>
    <t>м</t>
  </si>
  <si>
    <t>Трубопровод  канализационный Ду-100</t>
  </si>
  <si>
    <t>Тройник Ду 100 на 100</t>
  </si>
  <si>
    <t>шт</t>
  </si>
  <si>
    <t xml:space="preserve">Ревизия </t>
  </si>
  <si>
    <t>Отводы Ду100</t>
  </si>
  <si>
    <t>Заглушка Ду100</t>
  </si>
  <si>
    <t>каб-15</t>
  </si>
  <si>
    <t>каб-16</t>
  </si>
  <si>
    <t>трубопровод  Ду25</t>
  </si>
  <si>
    <t>Отводы Ду25</t>
  </si>
  <si>
    <t>кран шаровый</t>
  </si>
  <si>
    <t>тройник Ду25</t>
  </si>
  <si>
    <t>каб-13</t>
  </si>
  <si>
    <t>Тройник Ду-100 на 100</t>
  </si>
  <si>
    <t>Тройник Ду-100 на 50</t>
  </si>
  <si>
    <t>Отводы Ду-100</t>
  </si>
  <si>
    <t>Отводы Ду-50</t>
  </si>
  <si>
    <t>Заглушка Ду-100</t>
  </si>
  <si>
    <t>кронштейны</t>
  </si>
  <si>
    <t>кг</t>
  </si>
  <si>
    <t>К1 (демонтах чугунных труб, монтаж труб из ПВХ)</t>
  </si>
  <si>
    <t>В1 (дмонтаж и монтаж  труб из ПВХ)</t>
  </si>
  <si>
    <t>каб-12</t>
  </si>
  <si>
    <t>К1 (замена труб из ПВХ)</t>
  </si>
  <si>
    <t>каб-10</t>
  </si>
  <si>
    <t>корридор</t>
  </si>
  <si>
    <t>Переход Ду-50</t>
  </si>
  <si>
    <t>Переход Ду25</t>
  </si>
  <si>
    <t>1-этаж.</t>
  </si>
  <si>
    <t>Подвал</t>
  </si>
  <si>
    <t xml:space="preserve">Прочистка, промывка существующего трубопровода </t>
  </si>
  <si>
    <t>Чугунная труба канализационная Ду-100</t>
  </si>
  <si>
    <t>Прочистка и промывка канализациооных сетей</t>
  </si>
  <si>
    <t>Ремонтные работы люков</t>
  </si>
  <si>
    <t xml:space="preserve">бетонирование вокруг люков, цементация. </t>
  </si>
  <si>
    <t>м3</t>
  </si>
  <si>
    <t>демонтаж крышек сущ. Люков с обечайками</t>
  </si>
  <si>
    <t>Усиление жесткости стен, герметизация поверности для расположение опорного элемента люка</t>
  </si>
  <si>
    <t>монтаж крышки люка лешкого типа с креплением обечайки.</t>
  </si>
  <si>
    <t>Дворовая наружная канализационная сеть</t>
  </si>
  <si>
    <t xml:space="preserve">Акт освидетельствования </t>
  </si>
  <si>
    <t>г.Алматы</t>
  </si>
  <si>
    <t xml:space="preserve">"_____" _________ 2024г. </t>
  </si>
  <si>
    <t xml:space="preserve">                      В связи с физически износом внутренних инженерных канализационных сетей здания, необходимо произвести замену (демонтаж, монтаж) чугунные и ПВХ трубопроводов канализаций и водопровода.  Также в связи с частым забиванием труб мусором и заливанием ила от паводков наружных сетей необхомо прочистка и промывка колодцев, требуется поднятие уровня крышек люков для предотврощения заливания ливневых вод в связис тем что колодцы находятся в зоне зеленых насаждений.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</si>
</sst>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/>
    <xf numFmtId="0" fontId="1" fillId="0" borderId="0" xfId="0" applyFont="1" applyAlignment="1"/>
    <xf numFmtId="0" fontId="1" fillId="0" borderId="1" xfId="0" applyFont="1" applyBorder="1" applyAlignment="1"/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/>
    <xf numFmtId="0" fontId="0" fillId="0" borderId="1" xfId="0" applyFill="1" applyBorder="1" applyAlignment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/>
    <xf numFmtId="0" fontId="0" fillId="0" borderId="1" xfId="0" applyFill="1" applyBorder="1" applyAlignment="1">
      <alignment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1"/>
  <sheetViews>
    <sheetView tabSelected="1" view="pageBreakPreview" zoomScaleNormal="100" zoomScaleSheetLayoutView="100" workbookViewId="0">
      <selection activeCell="A8" sqref="A8:D8"/>
    </sheetView>
  </sheetViews>
  <sheetFormatPr defaultRowHeight="15" x14ac:dyDescent="0.25"/>
  <cols>
    <col min="1" max="1" width="11.42578125" customWidth="1"/>
    <col min="2" max="2" width="41.28515625" customWidth="1"/>
    <col min="3" max="3" width="11.42578125" customWidth="1"/>
    <col min="4" max="4" width="18" customWidth="1"/>
  </cols>
  <sheetData>
    <row r="2" spans="1:4" ht="24.75" customHeight="1" x14ac:dyDescent="0.25">
      <c r="A2" s="14" t="s">
        <v>0</v>
      </c>
      <c r="B2" s="14"/>
      <c r="C2" s="14"/>
      <c r="D2" s="14"/>
    </row>
    <row r="3" spans="1:4" ht="54" customHeight="1" x14ac:dyDescent="0.25">
      <c r="A3" s="15" t="s">
        <v>1</v>
      </c>
      <c r="B3" s="15"/>
      <c r="C3" s="15"/>
      <c r="D3" s="15"/>
    </row>
    <row r="4" spans="1:4" ht="17.25" customHeight="1" x14ac:dyDescent="0.25"/>
    <row r="5" spans="1:4" ht="17.25" customHeight="1" x14ac:dyDescent="0.25">
      <c r="A5" s="17" t="s">
        <v>50</v>
      </c>
      <c r="B5" s="17"/>
      <c r="C5" s="17"/>
      <c r="D5" s="17"/>
    </row>
    <row r="6" spans="1:4" ht="17.25" customHeight="1" x14ac:dyDescent="0.25"/>
    <row r="7" spans="1:4" ht="17.25" customHeight="1" x14ac:dyDescent="0.25">
      <c r="A7" t="s">
        <v>51</v>
      </c>
      <c r="D7" s="13" t="s">
        <v>52</v>
      </c>
    </row>
    <row r="8" spans="1:4" ht="93.75" customHeight="1" x14ac:dyDescent="0.25">
      <c r="A8" s="16" t="s">
        <v>53</v>
      </c>
      <c r="B8" s="16"/>
      <c r="C8" s="16"/>
      <c r="D8" s="16"/>
    </row>
    <row r="10" spans="1:4" x14ac:dyDescent="0.25">
      <c r="A10" s="3" t="s">
        <v>2</v>
      </c>
    </row>
    <row r="12" spans="1:4" x14ac:dyDescent="0.25">
      <c r="A12" t="s">
        <v>3</v>
      </c>
    </row>
    <row r="14" spans="1:4" x14ac:dyDescent="0.25">
      <c r="A14" t="s">
        <v>3</v>
      </c>
    </row>
    <row r="16" spans="1:4" x14ac:dyDescent="0.25">
      <c r="A16" t="s">
        <v>3</v>
      </c>
    </row>
    <row r="18" spans="1:4" x14ac:dyDescent="0.25">
      <c r="A18" t="s">
        <v>4</v>
      </c>
    </row>
    <row r="20" spans="1:4" s="2" customFormat="1" ht="31.5" customHeight="1" x14ac:dyDescent="0.25">
      <c r="A20" s="1" t="s">
        <v>5</v>
      </c>
      <c r="B20" s="1" t="s">
        <v>6</v>
      </c>
      <c r="C20" s="1" t="s">
        <v>7</v>
      </c>
      <c r="D20" s="1" t="s">
        <v>8</v>
      </c>
    </row>
    <row r="21" spans="1:4" s="2" customFormat="1" ht="13.5" customHeight="1" x14ac:dyDescent="0.25">
      <c r="A21" s="1"/>
      <c r="B21" s="1" t="s">
        <v>39</v>
      </c>
      <c r="C21" s="1"/>
      <c r="D21" s="1"/>
    </row>
    <row r="22" spans="1:4" s="5" customFormat="1" x14ac:dyDescent="0.25">
      <c r="A22" s="6" t="s">
        <v>17</v>
      </c>
      <c r="B22" s="7" t="s">
        <v>30</v>
      </c>
      <c r="C22" s="6"/>
      <c r="D22" s="6"/>
    </row>
    <row r="23" spans="1:4" s="4" customFormat="1" x14ac:dyDescent="0.25">
      <c r="A23" s="8"/>
      <c r="B23" s="8" t="s">
        <v>10</v>
      </c>
      <c r="C23" s="8" t="s">
        <v>9</v>
      </c>
      <c r="D23" s="8">
        <f>2.57+3.8+3.5</f>
        <v>9.8699999999999992</v>
      </c>
    </row>
    <row r="24" spans="1:4" s="4" customFormat="1" x14ac:dyDescent="0.25">
      <c r="A24" s="8"/>
      <c r="B24" s="8" t="s">
        <v>23</v>
      </c>
      <c r="C24" s="8" t="s">
        <v>12</v>
      </c>
      <c r="D24" s="8">
        <f>1+1</f>
        <v>2</v>
      </c>
    </row>
    <row r="25" spans="1:4" s="4" customFormat="1" x14ac:dyDescent="0.25">
      <c r="A25" s="8"/>
      <c r="B25" s="9" t="s">
        <v>24</v>
      </c>
      <c r="C25" s="9" t="s">
        <v>12</v>
      </c>
      <c r="D25" s="8">
        <f>1+1</f>
        <v>2</v>
      </c>
    </row>
    <row r="26" spans="1:4" s="4" customFormat="1" x14ac:dyDescent="0.25">
      <c r="A26" s="8"/>
      <c r="B26" s="9" t="s">
        <v>13</v>
      </c>
      <c r="C26" s="9" t="s">
        <v>12</v>
      </c>
      <c r="D26" s="8">
        <v>1</v>
      </c>
    </row>
    <row r="27" spans="1:4" s="4" customFormat="1" x14ac:dyDescent="0.25">
      <c r="A27" s="8"/>
      <c r="B27" s="9" t="s">
        <v>25</v>
      </c>
      <c r="C27" s="9" t="s">
        <v>12</v>
      </c>
      <c r="D27" s="8">
        <v>1</v>
      </c>
    </row>
    <row r="28" spans="1:4" s="4" customFormat="1" x14ac:dyDescent="0.25">
      <c r="A28" s="8"/>
      <c r="B28" s="9" t="s">
        <v>26</v>
      </c>
      <c r="C28" s="9" t="s">
        <v>12</v>
      </c>
      <c r="D28" s="8">
        <v>7</v>
      </c>
    </row>
    <row r="29" spans="1:4" s="4" customFormat="1" x14ac:dyDescent="0.25">
      <c r="A29" s="8"/>
      <c r="B29" s="9" t="s">
        <v>36</v>
      </c>
      <c r="C29" s="9" t="s">
        <v>12</v>
      </c>
      <c r="D29" s="8">
        <v>1</v>
      </c>
    </row>
    <row r="30" spans="1:4" s="4" customFormat="1" x14ac:dyDescent="0.25">
      <c r="A30" s="8"/>
      <c r="B30" s="9" t="s">
        <v>27</v>
      </c>
      <c r="C30" s="9" t="s">
        <v>12</v>
      </c>
      <c r="D30" s="8">
        <v>1</v>
      </c>
    </row>
    <row r="31" spans="1:4" s="4" customFormat="1" x14ac:dyDescent="0.25">
      <c r="A31" s="8"/>
      <c r="B31" s="9" t="s">
        <v>28</v>
      </c>
      <c r="C31" s="9" t="s">
        <v>29</v>
      </c>
      <c r="D31" s="8">
        <f>0.3*9.87</f>
        <v>2.9609999999999999</v>
      </c>
    </row>
    <row r="32" spans="1:4" s="5" customFormat="1" x14ac:dyDescent="0.25">
      <c r="A32" s="6" t="s">
        <v>16</v>
      </c>
      <c r="B32" s="7" t="s">
        <v>30</v>
      </c>
      <c r="C32" s="6"/>
      <c r="D32" s="6"/>
    </row>
    <row r="33" spans="1:4" s="4" customFormat="1" x14ac:dyDescent="0.25">
      <c r="A33" s="8"/>
      <c r="B33" s="8" t="s">
        <v>10</v>
      </c>
      <c r="C33" s="8" t="s">
        <v>9</v>
      </c>
      <c r="D33" s="8">
        <f>3.3+2+1.8+2.2+2+2+1</f>
        <v>14.3</v>
      </c>
    </row>
    <row r="34" spans="1:4" s="4" customFormat="1" x14ac:dyDescent="0.25">
      <c r="A34" s="8"/>
      <c r="B34" s="8" t="s">
        <v>11</v>
      </c>
      <c r="C34" s="8" t="s">
        <v>12</v>
      </c>
      <c r="D34" s="8">
        <v>2</v>
      </c>
    </row>
    <row r="35" spans="1:4" s="4" customFormat="1" x14ac:dyDescent="0.25">
      <c r="A35" s="8"/>
      <c r="B35" s="9" t="s">
        <v>13</v>
      </c>
      <c r="C35" s="9" t="s">
        <v>12</v>
      </c>
      <c r="D35" s="8">
        <v>1</v>
      </c>
    </row>
    <row r="36" spans="1:4" s="4" customFormat="1" x14ac:dyDescent="0.25">
      <c r="A36" s="8"/>
      <c r="B36" s="9" t="s">
        <v>14</v>
      </c>
      <c r="C36" s="9" t="s">
        <v>12</v>
      </c>
      <c r="D36" s="8">
        <f>11+2</f>
        <v>13</v>
      </c>
    </row>
    <row r="37" spans="1:4" s="4" customFormat="1" x14ac:dyDescent="0.25">
      <c r="A37" s="8"/>
      <c r="B37" s="9" t="s">
        <v>15</v>
      </c>
      <c r="C37" s="9" t="s">
        <v>12</v>
      </c>
      <c r="D37" s="8">
        <v>1</v>
      </c>
    </row>
    <row r="38" spans="1:4" s="4" customFormat="1" x14ac:dyDescent="0.25">
      <c r="A38" s="8"/>
      <c r="B38" s="9" t="s">
        <v>28</v>
      </c>
      <c r="C38" s="9" t="s">
        <v>29</v>
      </c>
      <c r="D38" s="8">
        <f>0.3*14.3</f>
        <v>4.29</v>
      </c>
    </row>
    <row r="39" spans="1:4" s="5" customFormat="1" x14ac:dyDescent="0.25">
      <c r="A39" s="6"/>
      <c r="B39" s="10" t="s">
        <v>31</v>
      </c>
      <c r="C39" s="6"/>
      <c r="D39" s="6"/>
    </row>
    <row r="40" spans="1:4" s="4" customFormat="1" x14ac:dyDescent="0.25">
      <c r="A40" s="8"/>
      <c r="B40" s="9" t="s">
        <v>18</v>
      </c>
      <c r="C40" s="8" t="s">
        <v>9</v>
      </c>
      <c r="D40" s="8">
        <v>12</v>
      </c>
    </row>
    <row r="41" spans="1:4" s="4" customFormat="1" x14ac:dyDescent="0.25">
      <c r="A41" s="8"/>
      <c r="B41" s="9" t="s">
        <v>19</v>
      </c>
      <c r="C41" s="9" t="s">
        <v>12</v>
      </c>
      <c r="D41" s="8">
        <v>4</v>
      </c>
    </row>
    <row r="42" spans="1:4" s="4" customFormat="1" x14ac:dyDescent="0.25">
      <c r="A42" s="8"/>
      <c r="B42" s="9" t="s">
        <v>37</v>
      </c>
      <c r="C42" s="9" t="s">
        <v>12</v>
      </c>
      <c r="D42" s="8">
        <v>2</v>
      </c>
    </row>
    <row r="43" spans="1:4" s="4" customFormat="1" x14ac:dyDescent="0.25">
      <c r="A43" s="8"/>
      <c r="B43" s="9" t="s">
        <v>20</v>
      </c>
      <c r="C43" s="9" t="s">
        <v>12</v>
      </c>
      <c r="D43" s="8">
        <f>9+4</f>
        <v>13</v>
      </c>
    </row>
    <row r="44" spans="1:4" s="4" customFormat="1" x14ac:dyDescent="0.25">
      <c r="A44" s="8"/>
      <c r="B44" s="9" t="s">
        <v>13</v>
      </c>
      <c r="C44" s="9" t="s">
        <v>12</v>
      </c>
      <c r="D44" s="8">
        <v>1</v>
      </c>
    </row>
    <row r="45" spans="1:4" s="4" customFormat="1" x14ac:dyDescent="0.25">
      <c r="A45" s="8"/>
      <c r="B45" s="9" t="s">
        <v>21</v>
      </c>
      <c r="C45" s="9" t="s">
        <v>12</v>
      </c>
      <c r="D45" s="8">
        <v>3</v>
      </c>
    </row>
    <row r="46" spans="1:4" s="4" customFormat="1" x14ac:dyDescent="0.25">
      <c r="A46" s="8"/>
      <c r="B46" s="9" t="s">
        <v>28</v>
      </c>
      <c r="C46" s="9" t="s">
        <v>29</v>
      </c>
      <c r="D46" s="8">
        <f>0.3*12</f>
        <v>3.5999999999999996</v>
      </c>
    </row>
    <row r="47" spans="1:4" s="5" customFormat="1" x14ac:dyDescent="0.25">
      <c r="A47" s="6" t="s">
        <v>22</v>
      </c>
      <c r="B47" s="11" t="s">
        <v>30</v>
      </c>
      <c r="C47" s="6"/>
      <c r="D47" s="6"/>
    </row>
    <row r="48" spans="1:4" s="4" customFormat="1" x14ac:dyDescent="0.25">
      <c r="A48" s="8"/>
      <c r="B48" s="8" t="s">
        <v>10</v>
      </c>
      <c r="C48" s="8" t="s">
        <v>9</v>
      </c>
      <c r="D48" s="8">
        <f>2+2+2</f>
        <v>6</v>
      </c>
    </row>
    <row r="49" spans="1:4" s="4" customFormat="1" x14ac:dyDescent="0.25">
      <c r="A49" s="8"/>
      <c r="B49" s="9" t="s">
        <v>25</v>
      </c>
      <c r="C49" s="9" t="s">
        <v>12</v>
      </c>
      <c r="D49" s="8">
        <v>2</v>
      </c>
    </row>
    <row r="50" spans="1:4" s="4" customFormat="1" x14ac:dyDescent="0.25">
      <c r="A50" s="8"/>
      <c r="B50" s="9" t="s">
        <v>28</v>
      </c>
      <c r="C50" s="9" t="s">
        <v>29</v>
      </c>
      <c r="D50" s="8">
        <f>0.3*6</f>
        <v>1.7999999999999998</v>
      </c>
    </row>
    <row r="51" spans="1:4" s="5" customFormat="1" x14ac:dyDescent="0.25">
      <c r="A51" s="6" t="s">
        <v>32</v>
      </c>
      <c r="B51" s="7" t="s">
        <v>30</v>
      </c>
      <c r="C51" s="6"/>
      <c r="D51" s="6"/>
    </row>
    <row r="52" spans="1:4" s="4" customFormat="1" ht="14.25" customHeight="1" x14ac:dyDescent="0.25">
      <c r="A52" s="8"/>
      <c r="B52" s="8" t="s">
        <v>10</v>
      </c>
      <c r="C52" s="8" t="s">
        <v>9</v>
      </c>
      <c r="D52" s="8">
        <v>4</v>
      </c>
    </row>
    <row r="53" spans="1:4" s="5" customFormat="1" x14ac:dyDescent="0.25">
      <c r="A53" s="6" t="s">
        <v>34</v>
      </c>
      <c r="B53" s="7" t="s">
        <v>30</v>
      </c>
      <c r="C53" s="6"/>
      <c r="D53" s="6"/>
    </row>
    <row r="54" spans="1:4" s="4" customFormat="1" x14ac:dyDescent="0.25">
      <c r="A54" s="6"/>
      <c r="B54" s="8" t="s">
        <v>10</v>
      </c>
      <c r="C54" s="8" t="s">
        <v>9</v>
      </c>
      <c r="D54" s="8">
        <f>3+5+2</f>
        <v>10</v>
      </c>
    </row>
    <row r="55" spans="1:4" s="4" customFormat="1" x14ac:dyDescent="0.25">
      <c r="A55" s="8"/>
      <c r="B55" s="8" t="s">
        <v>23</v>
      </c>
      <c r="C55" s="8" t="s">
        <v>12</v>
      </c>
      <c r="D55" s="8">
        <v>1</v>
      </c>
    </row>
    <row r="56" spans="1:4" s="4" customFormat="1" x14ac:dyDescent="0.25">
      <c r="A56" s="8"/>
      <c r="B56" s="9" t="s">
        <v>25</v>
      </c>
      <c r="C56" s="9" t="s">
        <v>12</v>
      </c>
      <c r="D56" s="8">
        <v>2</v>
      </c>
    </row>
    <row r="57" spans="1:4" s="4" customFormat="1" x14ac:dyDescent="0.25">
      <c r="A57" s="8"/>
      <c r="B57" s="9" t="s">
        <v>27</v>
      </c>
      <c r="C57" s="9" t="s">
        <v>12</v>
      </c>
      <c r="D57" s="8">
        <v>1</v>
      </c>
    </row>
    <row r="58" spans="1:4" s="4" customFormat="1" x14ac:dyDescent="0.25">
      <c r="A58" s="8"/>
      <c r="B58" s="9" t="s">
        <v>28</v>
      </c>
      <c r="C58" s="9" t="s">
        <v>29</v>
      </c>
      <c r="D58" s="8">
        <f>0.3*10</f>
        <v>3</v>
      </c>
    </row>
    <row r="59" spans="1:4" s="4" customFormat="1" x14ac:dyDescent="0.25">
      <c r="A59" s="6" t="s">
        <v>35</v>
      </c>
      <c r="B59" s="7" t="s">
        <v>33</v>
      </c>
      <c r="C59" s="8"/>
      <c r="D59" s="8"/>
    </row>
    <row r="60" spans="1:4" s="4" customFormat="1" x14ac:dyDescent="0.25">
      <c r="A60" s="6"/>
      <c r="B60" s="8" t="s">
        <v>10</v>
      </c>
      <c r="C60" s="8" t="s">
        <v>9</v>
      </c>
      <c r="D60" s="8">
        <f>2.1+1+5+2+1+2+2</f>
        <v>15.1</v>
      </c>
    </row>
    <row r="61" spans="1:4" s="4" customFormat="1" x14ac:dyDescent="0.25">
      <c r="A61" s="8"/>
      <c r="B61" s="8" t="s">
        <v>23</v>
      </c>
      <c r="C61" s="8" t="s">
        <v>12</v>
      </c>
      <c r="D61" s="8">
        <v>6</v>
      </c>
    </row>
    <row r="62" spans="1:4" s="4" customFormat="1" x14ac:dyDescent="0.25">
      <c r="A62" s="8"/>
      <c r="B62" s="9" t="s">
        <v>24</v>
      </c>
      <c r="C62" s="9" t="s">
        <v>12</v>
      </c>
      <c r="D62" s="8">
        <v>2</v>
      </c>
    </row>
    <row r="63" spans="1:4" s="4" customFormat="1" x14ac:dyDescent="0.25">
      <c r="A63" s="8"/>
      <c r="B63" s="9" t="s">
        <v>13</v>
      </c>
      <c r="C63" s="9" t="s">
        <v>12</v>
      </c>
      <c r="D63" s="8">
        <v>2</v>
      </c>
    </row>
    <row r="64" spans="1:4" s="4" customFormat="1" x14ac:dyDescent="0.25">
      <c r="A64" s="8"/>
      <c r="B64" s="9" t="s">
        <v>25</v>
      </c>
      <c r="C64" s="9" t="s">
        <v>12</v>
      </c>
      <c r="D64" s="8">
        <f>1+2+3</f>
        <v>6</v>
      </c>
    </row>
    <row r="65" spans="1:4" s="4" customFormat="1" x14ac:dyDescent="0.25">
      <c r="A65" s="8"/>
      <c r="B65" s="9" t="s">
        <v>27</v>
      </c>
      <c r="C65" s="9" t="s">
        <v>12</v>
      </c>
      <c r="D65" s="8">
        <v>2</v>
      </c>
    </row>
    <row r="66" spans="1:4" s="4" customFormat="1" x14ac:dyDescent="0.25">
      <c r="A66" s="8"/>
      <c r="B66" s="9" t="s">
        <v>28</v>
      </c>
      <c r="C66" s="9" t="s">
        <v>29</v>
      </c>
      <c r="D66" s="8">
        <f>0.3*15.1</f>
        <v>4.5299999999999994</v>
      </c>
    </row>
    <row r="67" spans="1:4" s="4" customFormat="1" x14ac:dyDescent="0.25">
      <c r="A67" s="6" t="s">
        <v>38</v>
      </c>
      <c r="B67" s="6" t="s">
        <v>40</v>
      </c>
      <c r="C67" s="8"/>
      <c r="D67" s="8"/>
    </row>
    <row r="68" spans="1:4" s="4" customFormat="1" x14ac:dyDescent="0.25">
      <c r="A68" s="8"/>
      <c r="B68" s="9" t="s">
        <v>41</v>
      </c>
      <c r="C68" s="8" t="s">
        <v>9</v>
      </c>
      <c r="D68" s="8">
        <f>8+23+8+8</f>
        <v>47</v>
      </c>
    </row>
    <row r="69" spans="1:4" s="4" customFormat="1" x14ac:dyDescent="0.25">
      <c r="A69" s="6" t="s">
        <v>49</v>
      </c>
      <c r="B69" s="9"/>
      <c r="C69" s="8"/>
      <c r="D69" s="8"/>
    </row>
    <row r="70" spans="1:4" s="4" customFormat="1" ht="30" x14ac:dyDescent="0.25">
      <c r="A70" s="8"/>
      <c r="B70" s="12" t="s">
        <v>42</v>
      </c>
      <c r="C70" s="8" t="s">
        <v>9</v>
      </c>
      <c r="D70" s="8">
        <v>120</v>
      </c>
    </row>
    <row r="71" spans="1:4" s="4" customFormat="1" x14ac:dyDescent="0.25">
      <c r="A71" s="8"/>
      <c r="B71" s="9" t="s">
        <v>43</v>
      </c>
      <c r="C71" s="8" t="s">
        <v>12</v>
      </c>
      <c r="D71" s="8">
        <v>2</v>
      </c>
    </row>
    <row r="72" spans="1:4" s="4" customFormat="1" x14ac:dyDescent="0.25">
      <c r="A72" s="8"/>
      <c r="B72" s="9" t="s">
        <v>46</v>
      </c>
      <c r="C72" s="8" t="s">
        <v>12</v>
      </c>
      <c r="D72" s="8">
        <v>2</v>
      </c>
    </row>
    <row r="73" spans="1:4" s="4" customFormat="1" ht="45" x14ac:dyDescent="0.25">
      <c r="A73" s="8"/>
      <c r="B73" s="12" t="s">
        <v>47</v>
      </c>
      <c r="C73" s="8" t="s">
        <v>12</v>
      </c>
      <c r="D73" s="8">
        <v>2</v>
      </c>
    </row>
    <row r="74" spans="1:4" s="4" customFormat="1" x14ac:dyDescent="0.25">
      <c r="A74" s="8"/>
      <c r="B74" s="9" t="s">
        <v>44</v>
      </c>
      <c r="C74" s="8" t="s">
        <v>45</v>
      </c>
      <c r="D74" s="8">
        <f>0.125*14</f>
        <v>1.75</v>
      </c>
    </row>
    <row r="75" spans="1:4" s="4" customFormat="1" ht="30" x14ac:dyDescent="0.25">
      <c r="A75" s="8"/>
      <c r="B75" s="12" t="s">
        <v>48</v>
      </c>
      <c r="C75" s="8" t="s">
        <v>12</v>
      </c>
      <c r="D75" s="8">
        <v>2</v>
      </c>
    </row>
    <row r="76" spans="1:4" s="4" customFormat="1" x14ac:dyDescent="0.25"/>
    <row r="77" spans="1:4" s="4" customFormat="1" x14ac:dyDescent="0.25"/>
    <row r="78" spans="1:4" s="4" customFormat="1" x14ac:dyDescent="0.25"/>
    <row r="79" spans="1:4" s="4" customFormat="1" x14ac:dyDescent="0.25"/>
    <row r="80" spans="1:4" s="4" customFormat="1" x14ac:dyDescent="0.25"/>
    <row r="81" s="4" customFormat="1" x14ac:dyDescent="0.25"/>
    <row r="82" s="4" customFormat="1" x14ac:dyDescent="0.25"/>
    <row r="83" s="4" customFormat="1" x14ac:dyDescent="0.25"/>
    <row r="84" s="4" customFormat="1" x14ac:dyDescent="0.25"/>
    <row r="85" s="4" customFormat="1" x14ac:dyDescent="0.25"/>
    <row r="86" s="4" customFormat="1" x14ac:dyDescent="0.25"/>
    <row r="87" s="4" customFormat="1" x14ac:dyDescent="0.25"/>
    <row r="88" s="4" customFormat="1" x14ac:dyDescent="0.25"/>
    <row r="89" s="4" customFormat="1" x14ac:dyDescent="0.25"/>
    <row r="90" s="4" customFormat="1" x14ac:dyDescent="0.25"/>
    <row r="91" s="4" customFormat="1" x14ac:dyDescent="0.25"/>
    <row r="92" s="4" customFormat="1" x14ac:dyDescent="0.25"/>
    <row r="93" s="4" customFormat="1" x14ac:dyDescent="0.25"/>
    <row r="94" s="4" customFormat="1" x14ac:dyDescent="0.25"/>
    <row r="95" s="4" customFormat="1" x14ac:dyDescent="0.25"/>
    <row r="96" s="4" customFormat="1" x14ac:dyDescent="0.25"/>
    <row r="97" s="4" customFormat="1" x14ac:dyDescent="0.25"/>
    <row r="98" s="4" customFormat="1" x14ac:dyDescent="0.25"/>
    <row r="99" s="4" customFormat="1" x14ac:dyDescent="0.25"/>
    <row r="100" s="4" customFormat="1" x14ac:dyDescent="0.25"/>
    <row r="101" s="4" customFormat="1" x14ac:dyDescent="0.25"/>
    <row r="102" s="4" customFormat="1" x14ac:dyDescent="0.25"/>
    <row r="103" s="4" customFormat="1" x14ac:dyDescent="0.25"/>
    <row r="104" s="4" customFormat="1" x14ac:dyDescent="0.25"/>
    <row r="105" s="4" customFormat="1" x14ac:dyDescent="0.25"/>
    <row r="106" s="4" customFormat="1" x14ac:dyDescent="0.25"/>
    <row r="107" s="4" customFormat="1" x14ac:dyDescent="0.25"/>
    <row r="108" s="4" customFormat="1" x14ac:dyDescent="0.25"/>
    <row r="109" s="4" customFormat="1" x14ac:dyDescent="0.25"/>
    <row r="110" s="4" customFormat="1" x14ac:dyDescent="0.25"/>
    <row r="111" s="4" customFormat="1" x14ac:dyDescent="0.25"/>
    <row r="112" s="4" customFormat="1" x14ac:dyDescent="0.25"/>
    <row r="113" s="4" customFormat="1" x14ac:dyDescent="0.25"/>
    <row r="114" s="4" customFormat="1" x14ac:dyDescent="0.25"/>
    <row r="115" s="4" customFormat="1" x14ac:dyDescent="0.25"/>
    <row r="116" s="4" customFormat="1" x14ac:dyDescent="0.25"/>
    <row r="117" s="4" customFormat="1" x14ac:dyDescent="0.25"/>
    <row r="118" s="4" customFormat="1" x14ac:dyDescent="0.25"/>
    <row r="119" s="4" customFormat="1" x14ac:dyDescent="0.25"/>
    <row r="120" s="4" customFormat="1" x14ac:dyDescent="0.25"/>
    <row r="121" s="4" customFormat="1" x14ac:dyDescent="0.25"/>
  </sheetData>
  <mergeCells count="4">
    <mergeCell ref="A2:D2"/>
    <mergeCell ref="A3:D3"/>
    <mergeCell ref="A8:D8"/>
    <mergeCell ref="A5:D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UserPC</dc:creator>
  <cp:lastModifiedBy>Elvira</cp:lastModifiedBy>
  <cp:lastPrinted>2024-09-19T11:54:37Z</cp:lastPrinted>
  <dcterms:created xsi:type="dcterms:W3CDTF">2015-06-05T18:19:34Z</dcterms:created>
  <dcterms:modified xsi:type="dcterms:W3CDTF">2024-09-19T11:54:50Z</dcterms:modified>
</cp:coreProperties>
</file>